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/>
  <mc:AlternateContent xmlns:mc="http://schemas.openxmlformats.org/markup-compatibility/2006">
    <mc:Choice Requires="x15">
      <x15ac:absPath xmlns:x15ac="http://schemas.microsoft.com/office/spreadsheetml/2010/11/ac" url="/Users/ananyasoni/Downloads/"/>
    </mc:Choice>
  </mc:AlternateContent>
  <xr:revisionPtr revIDLastSave="0" documentId="8_{BC88A300-9C6E-0C46-9C98-9832410511EA}" xr6:coauthVersionLast="47" xr6:coauthVersionMax="47" xr10:uidLastSave="{00000000-0000-0000-0000-000000000000}"/>
  <bookViews>
    <workbookView xWindow="0" yWindow="880" windowWidth="36000" windowHeight="21220" activeTab="1" xr2:uid="{00000000-000D-0000-FFFF-FFFF00000000}"/>
  </bookViews>
  <sheets>
    <sheet name="Instructions" sheetId="2" r:id="rId1"/>
    <sheet name="Calculator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B23" i="1"/>
  <c r="B22" i="1"/>
  <c r="B20" i="1"/>
  <c r="B21" i="1" s="1"/>
  <c r="B25" i="1" s="1"/>
  <c r="B28" i="1" l="1"/>
  <c r="B29" i="1"/>
</calcChain>
</file>

<file path=xl/sharedStrings.xml><?xml version="1.0" encoding="utf-8"?>
<sst xmlns="http://schemas.openxmlformats.org/spreadsheetml/2006/main" count="47" uniqueCount="47">
  <si>
    <t>Expired Certification Risk Calculator</t>
  </si>
  <si>
    <t>Inputs</t>
  </si>
  <si>
    <t>Notes</t>
  </si>
  <si>
    <t>Total certifications to track</t>
  </si>
  <si>
    <t>Count of certificates you actively monitor, including external licences.</t>
  </si>
  <si>
    <t>Average training/renewal cost per certification</t>
  </si>
  <si>
    <t>Direct fee for training or renewal, include exam and provider fees.</t>
  </si>
  <si>
    <t>Admin investigation cost per lapse</t>
  </si>
  <si>
    <t>Time cost to investigate and resolve a lapse, use hourly rate x hours.</t>
  </si>
  <si>
    <t>Expected unnoticed lapse rate</t>
  </si>
  <si>
    <t>Share of certifications that lapse without being noticed, annual.</t>
  </si>
  <si>
    <t>Probability of major compliance breach (annual)</t>
  </si>
  <si>
    <t>Likelihood that lapses escalate to a major compliance event.</t>
  </si>
  <si>
    <t>Estimated penalty in a major breach</t>
  </si>
  <si>
    <t>Typical penalty or loss in a major event, use conservative estimate.</t>
  </si>
  <si>
    <t>Reputational or contract loss estimate</t>
  </si>
  <si>
    <t>Loss of contract value or reputational hit expected in a year.</t>
  </si>
  <si>
    <t>Duplicate training rate</t>
  </si>
  <si>
    <t>Share of duplicate bookings caused by version conflicts.</t>
  </si>
  <si>
    <t>Cost per duplicate training booking</t>
  </si>
  <si>
    <t>Average cost of a duplicate booking, fees plus time.</t>
  </si>
  <si>
    <t>Expected delay days per lapse</t>
  </si>
  <si>
    <t>Average delay days per lapse, time until a person can work again.</t>
  </si>
  <si>
    <t>Cost per day of operational delay</t>
  </si>
  <si>
    <t>Cost per day of operational delay, include penalties and lost revenue.</t>
  </si>
  <si>
    <t>Optional: Annual software/platform cost</t>
  </si>
  <si>
    <t>Annual software cost</t>
  </si>
  <si>
    <t>If evaluating software, add estimated annual platform cost.</t>
  </si>
  <si>
    <t>Outputs</t>
  </si>
  <si>
    <t>Estimated lapses (count)</t>
  </si>
  <si>
    <t>Direct lapse cost</t>
  </si>
  <si>
    <t>Duplicate training cost</t>
  </si>
  <si>
    <t>Delay cost</t>
  </si>
  <si>
    <t>Expected compliance breach cost</t>
  </si>
  <si>
    <t>Total hidden risk (annual)</t>
  </si>
  <si>
    <t>Sum of all expected hidden costs in a typical year.</t>
  </si>
  <si>
    <t>Estimated ROI</t>
  </si>
  <si>
    <t>Total hidden risk minus software cost</t>
  </si>
  <si>
    <t>Payback period (months)</t>
  </si>
  <si>
    <t>Months to recover software cost, based on hidden risk avoided.</t>
  </si>
  <si>
    <t>How to use this calculator</t>
  </si>
  <si>
    <t>1. Enter your own values in the blue cells on the Calculator sheet.</t>
  </si>
  <si>
    <t>2. Percentages should be entered as decimals, for example 0.03 for 3 percent.</t>
  </si>
  <si>
    <t>3. Total hidden risk combines direct lapse costs, duplicate training costs, delay costs, expected compliance breach costs, and your estimate of reputational or contract loss.</t>
  </si>
  <si>
    <t>4. To estimate ROI, add your expected annual software cost. The calculator shows the hidden risk avoided net of software cost, and an approximate payback period in months.</t>
  </si>
  <si>
    <t>5. Use conservative numbers if you are unsure, then refine with historical data from audits and projects.</t>
  </si>
  <si>
    <t>6. You can duplicate this file for departments, then consolidate totals if needed.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</si>
</sst>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£#,##0.00"/>
  </numFmts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4"/>
      <color rgb="FFFFFFFF"/>
      <name val="Calibri"/>
      <family val="2"/>
    </font>
    <font>
      <b/>
      <sz val="11"/>
      <color rgb="FFFFFFFF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5F7FA"/>
      </patternFill>
    </fill>
    <fill>
      <patternFill patternType="solid">
        <fgColor rgb="FFE6F2FF"/>
      </patternFill>
    </fill>
    <fill>
      <patternFill patternType="solid">
        <fgColor rgb="FF1FA8EB"/>
        <bgColor indexed="64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1" fontId="0" fillId="3" borderId="1" xfId="0" applyNumberFormat="1" applyFill="1" applyBorder="1" applyAlignment="1">
      <alignment vertical="center"/>
    </xf>
    <xf numFmtId="164" fontId="0" fillId="3" borderId="1" xfId="0" applyNumberFormat="1" applyFill="1" applyBorder="1" applyAlignment="1">
      <alignment vertical="center"/>
    </xf>
    <xf numFmtId="10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4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4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FA8EB"/>
      <color rgb="FF55C3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16934</xdr:colOff>
      <xdr:row>2</xdr:row>
      <xdr:rowOff>194732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A44D513-541E-6F9D-DB4D-ADBE3DC57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0" y="0"/>
          <a:ext cx="2048934" cy="634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zoomScale="180" zoomScaleNormal="180" workbookViewId="0">
      <selection activeCell="C17" sqref="C17"/>
    </sheetView>
  </sheetViews>
  <sheetFormatPr baseColWidth="10" defaultColWidth="8.83203125" defaultRowHeight="15" x14ac:dyDescent="0.2"/>
  <cols>
    <col min="1" max="1" width="120" customWidth="1"/>
  </cols>
  <sheetData>
    <row r="1" spans="1:1" ht="19" x14ac:dyDescent="0.25">
      <c r="A1" s="9" t="s">
        <v>40</v>
      </c>
    </row>
    <row r="3" spans="1:1" ht="16" x14ac:dyDescent="0.2">
      <c r="A3" s="2" t="s">
        <v>41</v>
      </c>
    </row>
    <row r="4" spans="1:1" ht="16" x14ac:dyDescent="0.2">
      <c r="A4" s="2" t="s">
        <v>42</v>
      </c>
    </row>
    <row r="5" spans="1:1" ht="32" x14ac:dyDescent="0.2">
      <c r="A5" s="2" t="s">
        <v>43</v>
      </c>
    </row>
    <row r="6" spans="1:1" ht="32" x14ac:dyDescent="0.2">
      <c r="A6" s="2" t="s">
        <v>44</v>
      </c>
    </row>
    <row r="7" spans="1:1" ht="16" x14ac:dyDescent="0.2">
      <c r="A7" s="2" t="s">
        <v>45</v>
      </c>
    </row>
    <row r="8" spans="1:1" ht="16" x14ac:dyDescent="0.2">
      <c r="A8" s="2" t="s">
        <v>46</v>
      </c>
    </row>
  </sheetData>
  <pageMargins left="0.75" right="0.75" top="1" bottom="1" header="0.5" footer="0.5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tabSelected="1" zoomScale="166" zoomScaleNormal="166" workbookViewId="0">
      <selection activeCell="I8" sqref="I8"/>
    </sheetView>
  </sheetViews>
  <sheetFormatPr baseColWidth="10" defaultColWidth="8.83203125" defaultRowHeight="15" x14ac:dyDescent="0.2"/>
  <cols>
    <col min="1" max="1" width="48" customWidth="1"/>
    <col min="2" max="2" width="28" customWidth="1"/>
    <col min="4" max="4" width="56" customWidth="1"/>
  </cols>
  <sheetData>
    <row r="1" spans="1:4" ht="19" x14ac:dyDescent="0.25">
      <c r="A1" s="10" t="s">
        <v>0</v>
      </c>
      <c r="B1" s="10"/>
      <c r="C1" s="10"/>
      <c r="D1" s="10"/>
    </row>
    <row r="3" spans="1:4" x14ac:dyDescent="0.2">
      <c r="A3" s="11" t="s">
        <v>1</v>
      </c>
      <c r="B3" s="1"/>
      <c r="D3" s="14" t="s">
        <v>2</v>
      </c>
    </row>
    <row r="4" spans="1:4" ht="16" x14ac:dyDescent="0.2">
      <c r="A4" s="4" t="s">
        <v>3</v>
      </c>
      <c r="B4" s="5">
        <v>1000</v>
      </c>
      <c r="D4" s="2" t="s">
        <v>4</v>
      </c>
    </row>
    <row r="5" spans="1:4" ht="16" x14ac:dyDescent="0.2">
      <c r="A5" s="4" t="s">
        <v>5</v>
      </c>
      <c r="B5" s="6">
        <v>500</v>
      </c>
      <c r="D5" s="2" t="s">
        <v>6</v>
      </c>
    </row>
    <row r="6" spans="1:4" ht="16" x14ac:dyDescent="0.2">
      <c r="A6" s="4" t="s">
        <v>7</v>
      </c>
      <c r="B6" s="6">
        <v>200</v>
      </c>
      <c r="D6" s="2" t="s">
        <v>8</v>
      </c>
    </row>
    <row r="7" spans="1:4" ht="16" x14ac:dyDescent="0.2">
      <c r="A7" s="4" t="s">
        <v>9</v>
      </c>
      <c r="B7" s="7">
        <v>0.03</v>
      </c>
      <c r="D7" s="2" t="s">
        <v>10</v>
      </c>
    </row>
    <row r="8" spans="1:4" ht="16" x14ac:dyDescent="0.2">
      <c r="A8" s="4" t="s">
        <v>11</v>
      </c>
      <c r="B8" s="7">
        <v>5.0000000000000001E-3</v>
      </c>
      <c r="D8" s="2" t="s">
        <v>12</v>
      </c>
    </row>
    <row r="9" spans="1:4" ht="16" x14ac:dyDescent="0.2">
      <c r="A9" s="4" t="s">
        <v>13</v>
      </c>
      <c r="B9" s="6">
        <v>50000</v>
      </c>
      <c r="D9" s="2" t="s">
        <v>14</v>
      </c>
    </row>
    <row r="10" spans="1:4" ht="16" x14ac:dyDescent="0.2">
      <c r="A10" s="4" t="s">
        <v>15</v>
      </c>
      <c r="B10" s="6">
        <v>20000</v>
      </c>
      <c r="D10" s="2" t="s">
        <v>16</v>
      </c>
    </row>
    <row r="11" spans="1:4" ht="16" x14ac:dyDescent="0.2">
      <c r="A11" s="4" t="s">
        <v>17</v>
      </c>
      <c r="B11" s="7">
        <v>0.01</v>
      </c>
      <c r="D11" s="2" t="s">
        <v>18</v>
      </c>
    </row>
    <row r="12" spans="1:4" ht="16" x14ac:dyDescent="0.2">
      <c r="A12" s="4" t="s">
        <v>19</v>
      </c>
      <c r="B12" s="6">
        <v>350</v>
      </c>
      <c r="D12" s="2" t="s">
        <v>20</v>
      </c>
    </row>
    <row r="13" spans="1:4" ht="16" x14ac:dyDescent="0.2">
      <c r="A13" s="4" t="s">
        <v>21</v>
      </c>
      <c r="B13" s="8">
        <v>1.5</v>
      </c>
      <c r="D13" s="2" t="s">
        <v>22</v>
      </c>
    </row>
    <row r="14" spans="1:4" ht="16" x14ac:dyDescent="0.2">
      <c r="A14" s="4" t="s">
        <v>23</v>
      </c>
      <c r="B14" s="6">
        <v>1500</v>
      </c>
      <c r="D14" s="2" t="s">
        <v>24</v>
      </c>
    </row>
    <row r="15" spans="1:4" x14ac:dyDescent="0.2">
      <c r="A15" s="4"/>
      <c r="B15" s="1"/>
    </row>
    <row r="16" spans="1:4" x14ac:dyDescent="0.2">
      <c r="A16" s="3" t="s">
        <v>25</v>
      </c>
      <c r="B16" s="1"/>
    </row>
    <row r="17" spans="1:4" ht="16" x14ac:dyDescent="0.2">
      <c r="A17" s="4" t="s">
        <v>26</v>
      </c>
      <c r="B17" s="6">
        <v>12000</v>
      </c>
      <c r="D17" s="2" t="s">
        <v>27</v>
      </c>
    </row>
    <row r="18" spans="1:4" x14ac:dyDescent="0.2">
      <c r="A18" s="1"/>
      <c r="B18" s="1"/>
    </row>
    <row r="19" spans="1:4" x14ac:dyDescent="0.2">
      <c r="A19" s="12" t="s">
        <v>28</v>
      </c>
      <c r="B19" s="1"/>
    </row>
    <row r="20" spans="1:4" x14ac:dyDescent="0.2">
      <c r="A20" s="13" t="s">
        <v>29</v>
      </c>
      <c r="B20" s="1">
        <f>B4*B7</f>
        <v>30</v>
      </c>
    </row>
    <row r="21" spans="1:4" x14ac:dyDescent="0.2">
      <c r="A21" s="13" t="s">
        <v>30</v>
      </c>
      <c r="B21" s="1">
        <f>B20*(B5+B6)</f>
        <v>21000</v>
      </c>
    </row>
    <row r="22" spans="1:4" x14ac:dyDescent="0.2">
      <c r="A22" s="13" t="s">
        <v>31</v>
      </c>
      <c r="B22" s="1">
        <f>B4*B11*B12</f>
        <v>3500</v>
      </c>
    </row>
    <row r="23" spans="1:4" x14ac:dyDescent="0.2">
      <c r="A23" s="13" t="s">
        <v>32</v>
      </c>
      <c r="B23" s="1">
        <f>B20*B13*B14</f>
        <v>67500</v>
      </c>
    </row>
    <row r="24" spans="1:4" x14ac:dyDescent="0.2">
      <c r="A24" s="13" t="s">
        <v>33</v>
      </c>
      <c r="B24" s="1">
        <f>B8*B9</f>
        <v>250</v>
      </c>
    </row>
    <row r="25" spans="1:4" ht="16" x14ac:dyDescent="0.2">
      <c r="A25" s="13" t="s">
        <v>34</v>
      </c>
      <c r="B25" s="1">
        <f>B21+B22+B23+B24+B10</f>
        <v>112250</v>
      </c>
      <c r="D25" s="2" t="s">
        <v>35</v>
      </c>
    </row>
    <row r="26" spans="1:4" x14ac:dyDescent="0.2">
      <c r="A26" s="1"/>
      <c r="B26" s="1"/>
    </row>
    <row r="27" spans="1:4" x14ac:dyDescent="0.2">
      <c r="A27" s="12" t="s">
        <v>36</v>
      </c>
      <c r="B27" s="1"/>
    </row>
    <row r="28" spans="1:4" x14ac:dyDescent="0.2">
      <c r="A28" s="12" t="s">
        <v>37</v>
      </c>
      <c r="B28" s="1">
        <f>B25-B17</f>
        <v>100250</v>
      </c>
    </row>
    <row r="29" spans="1:4" ht="16" x14ac:dyDescent="0.2">
      <c r="A29" s="12" t="s">
        <v>38</v>
      </c>
      <c r="B29" s="1">
        <f>IF(B17&gt;0,ROUNDUP((B17/IF(B25&gt;0,B25,1))*12,1),"")</f>
        <v>1.3</v>
      </c>
      <c r="D29" s="2" t="s">
        <v>39</v>
      </c>
    </row>
  </sheetData>
  <mergeCells count="1">
    <mergeCell ref="A1:D1"/>
  </mergeCells>
  <dataValidations count="1">
    <dataValidation type="decimal" showInputMessage="1" showErrorMessage="1" prompt="Enter a value between 0 and 1, for example 0.03 for 3%." sqref="B11 B7:B8" xr:uid="{00000000-0002-0000-0000-000000000000}">
      <formula1>0</formula1>
      <formula2>1</formula2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Ananya Soni</cp:lastModifiedBy>
  <dcterms:created xsi:type="dcterms:W3CDTF">2025-09-30T08:46:28Z</dcterms:created>
  <dcterms:modified xsi:type="dcterms:W3CDTF">2025-09-30T11:00:57Z</dcterms:modified>
</cp:coreProperties>
</file>